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tanet\Desktop\"/>
    </mc:Choice>
  </mc:AlternateContent>
  <bookViews>
    <workbookView xWindow="0" yWindow="0" windowWidth="24000" windowHeight="9750"/>
  </bookViews>
  <sheets>
    <sheet name="全部" sheetId="1" r:id="rId1"/>
  </sheets>
  <definedNames>
    <definedName name="_xlnm.Print_Titles" localSheetId="0">全部!#REF!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D59" i="1"/>
  <c r="E58" i="1"/>
  <c r="E61" i="1" s="1"/>
  <c r="D58" i="1"/>
  <c r="D61" i="1" s="1"/>
  <c r="V53" i="1"/>
  <c r="U53" i="1"/>
  <c r="Q53" i="1"/>
  <c r="P53" i="1"/>
  <c r="K53" i="1"/>
  <c r="J53" i="1"/>
  <c r="E53" i="1"/>
  <c r="W53" i="1" s="1"/>
  <c r="D53" i="1"/>
  <c r="W46" i="1"/>
  <c r="W43" i="1"/>
  <c r="W40" i="1"/>
  <c r="W39" i="1"/>
  <c r="W38" i="1"/>
  <c r="W37" i="1"/>
  <c r="W36" i="1"/>
  <c r="W35" i="1"/>
  <c r="W26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G61" i="1" l="1"/>
</calcChain>
</file>

<file path=xl/sharedStrings.xml><?xml version="1.0" encoding="utf-8"?>
<sst xmlns="http://schemas.openxmlformats.org/spreadsheetml/2006/main" count="139" uniqueCount="84">
  <si>
    <r>
      <t xml:space="preserve">       </t>
    </r>
    <r>
      <rPr>
        <sz val="12"/>
        <rFont val="宋体"/>
        <family val="3"/>
        <charset val="134"/>
      </rPr>
      <t>杭职院</t>
    </r>
    <r>
      <rPr>
        <sz val="12"/>
        <rFont val="Times New Roman"/>
        <family val="1"/>
      </rPr>
      <t>2006</t>
    </r>
    <r>
      <rPr>
        <sz val="12"/>
        <rFont val="宋体"/>
        <family val="3"/>
        <charset val="134"/>
      </rPr>
      <t>年普高职</t>
    </r>
    <r>
      <rPr>
        <sz val="12"/>
        <rFont val="宋体"/>
        <family val="3"/>
        <charset val="134"/>
      </rPr>
      <t>录取统计表</t>
    </r>
    <r>
      <rPr>
        <sz val="12"/>
        <rFont val="Times New Roman"/>
        <family val="1"/>
      </rPr>
      <t xml:space="preserve">                                     </t>
    </r>
    <r>
      <rPr>
        <sz val="10"/>
        <rFont val="Times New Roman"/>
        <family val="1"/>
      </rPr>
      <t xml:space="preserve"> 2006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月</t>
    </r>
    <phoneticPr fontId="4" type="noConversion"/>
  </si>
  <si>
    <t>专业代码</t>
    <phoneticPr fontId="4" type="noConversion"/>
  </si>
  <si>
    <t>专业名称</t>
    <phoneticPr fontId="4" type="noConversion"/>
  </si>
  <si>
    <t>普通第五批</t>
    <phoneticPr fontId="4" type="noConversion"/>
  </si>
  <si>
    <t>三校生</t>
    <phoneticPr fontId="4" type="noConversion"/>
  </si>
  <si>
    <t>三校生成人脱产</t>
    <phoneticPr fontId="4" type="noConversion"/>
  </si>
  <si>
    <t>3+2</t>
    <phoneticPr fontId="4" type="noConversion"/>
  </si>
  <si>
    <t>五年一贯制升入</t>
    <phoneticPr fontId="4" type="noConversion"/>
  </si>
  <si>
    <t>总计</t>
    <phoneticPr fontId="4" type="noConversion"/>
  </si>
  <si>
    <t>科类</t>
    <phoneticPr fontId="4" type="noConversion"/>
  </si>
  <si>
    <t>计划数</t>
    <phoneticPr fontId="4" type="noConversion"/>
  </si>
  <si>
    <t>实际招生数</t>
    <phoneticPr fontId="4" type="noConversion"/>
  </si>
  <si>
    <t>最高分</t>
    <phoneticPr fontId="4" type="noConversion"/>
  </si>
  <si>
    <t>最低分</t>
    <phoneticPr fontId="4" type="noConversion"/>
  </si>
  <si>
    <t>平均分</t>
    <phoneticPr fontId="4" type="noConversion"/>
  </si>
  <si>
    <t>类别</t>
    <phoneticPr fontId="4" type="noConversion"/>
  </si>
  <si>
    <t>实招数</t>
    <phoneticPr fontId="4" type="noConversion"/>
  </si>
  <si>
    <t>模具设计与制造</t>
  </si>
  <si>
    <t>理科</t>
  </si>
  <si>
    <t>机械</t>
  </si>
  <si>
    <t>机械设计与制造</t>
  </si>
  <si>
    <t>机电一体化技术</t>
  </si>
  <si>
    <t>机械</t>
    <phoneticPr fontId="4" type="noConversion"/>
  </si>
  <si>
    <t>汽车检测与维修技术</t>
  </si>
  <si>
    <t>数控技术</t>
  </si>
  <si>
    <t>电气自动化技术</t>
  </si>
  <si>
    <t>工业设计</t>
  </si>
  <si>
    <t>计算机控制技术</t>
    <phoneticPr fontId="4" type="noConversion"/>
  </si>
  <si>
    <t>应用电子技术</t>
  </si>
  <si>
    <t>电子电工</t>
    <phoneticPr fontId="4" type="noConversion"/>
  </si>
  <si>
    <t>计算机应用技术（普通）</t>
    <phoneticPr fontId="4" type="noConversion"/>
  </si>
  <si>
    <t>计算机</t>
    <phoneticPr fontId="4" type="noConversion"/>
  </si>
  <si>
    <t>计算机应用技术（中澳）</t>
    <phoneticPr fontId="4" type="noConversion"/>
  </si>
  <si>
    <t>计算机通信</t>
  </si>
  <si>
    <t>软件技术</t>
  </si>
  <si>
    <t>电子信息工程技术</t>
  </si>
  <si>
    <t>计算机多媒体技术</t>
    <phoneticPr fontId="4" type="noConversion"/>
  </si>
  <si>
    <t>文秘</t>
    <phoneticPr fontId="4" type="noConversion"/>
  </si>
  <si>
    <t>文科</t>
    <phoneticPr fontId="4" type="noConversion"/>
  </si>
  <si>
    <t>物业管理</t>
    <phoneticPr fontId="4" type="noConversion"/>
  </si>
  <si>
    <t>商业</t>
  </si>
  <si>
    <t>文科</t>
  </si>
  <si>
    <t>市场营销（普通）</t>
    <phoneticPr fontId="4" type="noConversion"/>
  </si>
  <si>
    <t>/</t>
    <phoneticPr fontId="4" type="noConversion"/>
  </si>
  <si>
    <t>商业</t>
    <phoneticPr fontId="4" type="noConversion"/>
  </si>
  <si>
    <t>外贸</t>
    <phoneticPr fontId="4" type="noConversion"/>
  </si>
  <si>
    <t>市场营销（中澳）</t>
    <phoneticPr fontId="4" type="noConversion"/>
  </si>
  <si>
    <t>会计</t>
  </si>
  <si>
    <t>财会</t>
    <phoneticPr fontId="4" type="noConversion"/>
  </si>
  <si>
    <t>电子商务</t>
    <phoneticPr fontId="4" type="noConversion"/>
  </si>
  <si>
    <t>计算机</t>
    <phoneticPr fontId="4" type="noConversion"/>
  </si>
  <si>
    <t>商业</t>
    <phoneticPr fontId="4" type="noConversion"/>
  </si>
  <si>
    <t>旅游管理</t>
    <phoneticPr fontId="4" type="noConversion"/>
  </si>
  <si>
    <t>金融保险</t>
    <phoneticPr fontId="4" type="noConversion"/>
  </si>
  <si>
    <t>工商企业管理</t>
    <phoneticPr fontId="4" type="noConversion"/>
  </si>
  <si>
    <t>精细化学品生产技术</t>
  </si>
  <si>
    <t>化工环保</t>
  </si>
  <si>
    <t>环境监测与治理技术(治理方向)</t>
    <phoneticPr fontId="4" type="noConversion"/>
  </si>
  <si>
    <t>环境监测与治理技术(监测方向)</t>
    <phoneticPr fontId="4" type="noConversion"/>
  </si>
  <si>
    <t>生物技术与应用</t>
  </si>
  <si>
    <t>食品营养与检测</t>
  </si>
  <si>
    <t>应用化工技术</t>
  </si>
  <si>
    <t>药学</t>
    <phoneticPr fontId="4" type="noConversion"/>
  </si>
  <si>
    <t>药物制剂技术</t>
  </si>
  <si>
    <t>药学</t>
  </si>
  <si>
    <t>服装设计</t>
    <phoneticPr fontId="4" type="noConversion"/>
  </si>
  <si>
    <t>艺术</t>
    <phoneticPr fontId="4" type="noConversion"/>
  </si>
  <si>
    <t>艺术设计（室内设计方向）</t>
    <phoneticPr fontId="4" type="noConversion"/>
  </si>
  <si>
    <t>工艺美术</t>
  </si>
  <si>
    <t>服装</t>
    <phoneticPr fontId="4" type="noConversion"/>
  </si>
  <si>
    <t>针织技术与针织服装</t>
    <phoneticPr fontId="4" type="noConversion"/>
  </si>
  <si>
    <t>园艺技术</t>
    <phoneticPr fontId="4" type="noConversion"/>
  </si>
  <si>
    <t>园林技术（普通）</t>
    <phoneticPr fontId="4" type="noConversion"/>
  </si>
  <si>
    <t>计算机</t>
  </si>
  <si>
    <t>农艺</t>
  </si>
  <si>
    <t>园林技术（中澳）</t>
    <phoneticPr fontId="4" type="noConversion"/>
  </si>
  <si>
    <t>理科</t>
    <phoneticPr fontId="4" type="noConversion"/>
  </si>
  <si>
    <t>文科</t>
    <phoneticPr fontId="4" type="noConversion"/>
  </si>
  <si>
    <t>合计</t>
    <phoneticPr fontId="4" type="noConversion"/>
  </si>
  <si>
    <r>
      <t>其中三校成人脱产</t>
    </r>
    <r>
      <rPr>
        <sz val="8"/>
        <rFont val="Times New Roman"/>
        <family val="1"/>
      </rPr>
      <t>510</t>
    </r>
    <r>
      <rPr>
        <sz val="8"/>
        <rFont val="宋体"/>
        <family val="3"/>
        <charset val="134"/>
      </rPr>
      <t>人</t>
    </r>
    <phoneticPr fontId="4" type="noConversion"/>
  </si>
  <si>
    <r>
      <t>不含成人脱产共计</t>
    </r>
    <r>
      <rPr>
        <sz val="8"/>
        <rFont val="Times New Roman"/>
        <family val="1"/>
      </rPr>
      <t>3390</t>
    </r>
    <r>
      <rPr>
        <sz val="8"/>
        <rFont val="宋体"/>
        <family val="3"/>
        <charset val="134"/>
      </rPr>
      <t>人（其中男生</t>
    </r>
    <r>
      <rPr>
        <sz val="8"/>
        <rFont val="Times New Roman"/>
        <family val="1"/>
      </rPr>
      <t>2173</t>
    </r>
    <r>
      <rPr>
        <sz val="8"/>
        <rFont val="宋体"/>
        <family val="3"/>
        <charset val="134"/>
      </rPr>
      <t>人，女生</t>
    </r>
    <r>
      <rPr>
        <sz val="8"/>
        <rFont val="Times New Roman"/>
        <family val="1"/>
      </rPr>
      <t>1217</t>
    </r>
    <r>
      <rPr>
        <sz val="8"/>
        <rFont val="宋体"/>
        <family val="3"/>
        <charset val="134"/>
      </rPr>
      <t>人）</t>
    </r>
    <phoneticPr fontId="4" type="noConversion"/>
  </si>
  <si>
    <t>制表：招生就业处</t>
    <phoneticPr fontId="4" type="noConversion"/>
  </si>
  <si>
    <t>理科</t>
    <phoneticPr fontId="4" type="noConversion"/>
  </si>
  <si>
    <t>艺术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</si>
</sst>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family val="3"/>
      <charset val="134"/>
    </font>
    <font>
      <sz val="12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8"/>
      <name val="Times New Roman"/>
      <family val="1"/>
    </font>
    <font>
      <sz val="7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abSelected="1" zoomScale="130" zoomScaleSheetLayoutView="100" workbookViewId="0">
      <pane xSplit="1" ySplit="1" topLeftCell="B2" activePane="bottomRight" state="frozen"/>
      <selection pane="topRight"/>
      <selection pane="bottomLeft"/>
      <selection pane="bottomRight" activeCell="D54" sqref="D54"/>
    </sheetView>
  </sheetViews>
  <sheetFormatPr defaultRowHeight="10.5" x14ac:dyDescent="0.15"/>
  <cols>
    <col min="1" max="1" width="3.75" style="2" customWidth="1"/>
    <col min="2" max="2" width="21.5" style="9" bestFit="1" customWidth="1"/>
    <col min="3" max="3" width="4.25" style="9" bestFit="1" customWidth="1"/>
    <col min="4" max="4" width="4.5" style="2" customWidth="1"/>
    <col min="5" max="5" width="6.375" style="2" customWidth="1"/>
    <col min="6" max="6" width="4.875" style="2" customWidth="1"/>
    <col min="7" max="7" width="5" style="2" customWidth="1"/>
    <col min="8" max="8" width="5.5" style="2" customWidth="1"/>
    <col min="9" max="9" width="6.25" style="2" customWidth="1"/>
    <col min="10" max="10" width="4.5" style="2" customWidth="1"/>
    <col min="11" max="11" width="6.25" style="2" customWidth="1"/>
    <col min="12" max="12" width="4.125" style="2" customWidth="1"/>
    <col min="13" max="13" width="4.375" style="2" customWidth="1"/>
    <col min="14" max="14" width="4.875" style="2" customWidth="1"/>
    <col min="15" max="15" width="6.5" style="2" customWidth="1"/>
    <col min="16" max="16" width="4.25" style="2" customWidth="1"/>
    <col min="17" max="17" width="6.25" style="2" customWidth="1"/>
    <col min="18" max="18" width="4" style="2" customWidth="1"/>
    <col min="19" max="19" width="4.125" style="2" customWidth="1"/>
    <col min="20" max="20" width="4.625" style="2" customWidth="1"/>
    <col min="21" max="21" width="4.75" style="2" customWidth="1"/>
    <col min="22" max="22" width="11.125" style="2" bestFit="1" customWidth="1"/>
    <col min="23" max="23" width="5.125" style="2" customWidth="1"/>
    <col min="24" max="16384" width="9" style="2"/>
  </cols>
  <sheetData>
    <row r="1" spans="1:23" ht="15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1.25" x14ac:dyDescent="0.15">
      <c r="A2" s="3" t="s">
        <v>1</v>
      </c>
      <c r="B2" s="3" t="s">
        <v>2</v>
      </c>
      <c r="C2" s="4" t="s">
        <v>3</v>
      </c>
      <c r="D2" s="4"/>
      <c r="E2" s="4"/>
      <c r="F2" s="4"/>
      <c r="G2" s="4"/>
      <c r="H2" s="4"/>
      <c r="I2" s="4" t="s">
        <v>4</v>
      </c>
      <c r="J2" s="4"/>
      <c r="K2" s="4"/>
      <c r="L2" s="4"/>
      <c r="M2" s="4"/>
      <c r="N2" s="4"/>
      <c r="O2" s="4" t="s">
        <v>5</v>
      </c>
      <c r="P2" s="4"/>
      <c r="Q2" s="4"/>
      <c r="R2" s="4"/>
      <c r="S2" s="4"/>
      <c r="T2" s="4"/>
      <c r="U2" s="5" t="s">
        <v>6</v>
      </c>
      <c r="V2" s="6" t="s">
        <v>7</v>
      </c>
      <c r="W2" s="6" t="s">
        <v>8</v>
      </c>
    </row>
    <row r="3" spans="1:23" s="9" customFormat="1" ht="15.75" customHeight="1" x14ac:dyDescent="0.15">
      <c r="A3" s="3"/>
      <c r="B3" s="3"/>
      <c r="C3" s="7" t="s">
        <v>9</v>
      </c>
      <c r="D3" s="7" t="s">
        <v>10</v>
      </c>
      <c r="E3" s="8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10</v>
      </c>
      <c r="K3" s="8" t="s">
        <v>11</v>
      </c>
      <c r="L3" s="8" t="s">
        <v>12</v>
      </c>
      <c r="M3" s="8" t="s">
        <v>13</v>
      </c>
      <c r="N3" s="7" t="s">
        <v>14</v>
      </c>
      <c r="O3" s="7" t="s">
        <v>15</v>
      </c>
      <c r="P3" s="8" t="s">
        <v>10</v>
      </c>
      <c r="Q3" s="8" t="s">
        <v>11</v>
      </c>
      <c r="R3" s="8" t="s">
        <v>12</v>
      </c>
      <c r="S3" s="8" t="s">
        <v>13</v>
      </c>
      <c r="T3" s="7" t="s">
        <v>14</v>
      </c>
      <c r="U3" s="7" t="s">
        <v>16</v>
      </c>
      <c r="V3" s="7" t="s">
        <v>16</v>
      </c>
      <c r="W3" s="7" t="s">
        <v>16</v>
      </c>
    </row>
    <row r="4" spans="1:23" ht="11.25" x14ac:dyDescent="0.15">
      <c r="A4" s="6">
        <v>1</v>
      </c>
      <c r="B4" s="7" t="s">
        <v>17</v>
      </c>
      <c r="C4" s="7" t="s">
        <v>18</v>
      </c>
      <c r="D4" s="6">
        <v>50</v>
      </c>
      <c r="E4" s="6">
        <v>56</v>
      </c>
      <c r="F4" s="6">
        <v>460</v>
      </c>
      <c r="G4" s="6">
        <v>431</v>
      </c>
      <c r="H4" s="6">
        <v>436.6</v>
      </c>
      <c r="I4" s="6" t="s">
        <v>19</v>
      </c>
      <c r="J4" s="6">
        <v>100</v>
      </c>
      <c r="K4" s="6">
        <v>100</v>
      </c>
      <c r="L4" s="6">
        <v>584</v>
      </c>
      <c r="M4" s="6">
        <v>487</v>
      </c>
      <c r="N4" s="6">
        <v>536.20000000000005</v>
      </c>
      <c r="O4" s="5"/>
      <c r="P4" s="6"/>
      <c r="Q4" s="6"/>
      <c r="R4" s="6"/>
      <c r="S4" s="6"/>
      <c r="T4" s="6"/>
      <c r="U4" s="10"/>
      <c r="V4" s="10"/>
      <c r="W4" s="6">
        <f>E4+K4+Q4+U4+V4</f>
        <v>156</v>
      </c>
    </row>
    <row r="5" spans="1:23" ht="11.25" customHeight="1" x14ac:dyDescent="0.15">
      <c r="A5" s="6">
        <v>2</v>
      </c>
      <c r="B5" s="7" t="s">
        <v>20</v>
      </c>
      <c r="C5" s="7" t="s">
        <v>18</v>
      </c>
      <c r="D5" s="6">
        <v>50</v>
      </c>
      <c r="E5" s="6">
        <v>55</v>
      </c>
      <c r="F5" s="6">
        <v>447</v>
      </c>
      <c r="G5" s="6">
        <v>414</v>
      </c>
      <c r="H5" s="6">
        <v>426.2</v>
      </c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10">
        <v>38</v>
      </c>
      <c r="V5" s="10"/>
      <c r="W5" s="6">
        <f t="shared" ref="W5:W53" si="0">E5+K5+Q5+U5+V5</f>
        <v>93</v>
      </c>
    </row>
    <row r="6" spans="1:23" ht="11.25" x14ac:dyDescent="0.15">
      <c r="A6" s="6">
        <v>3</v>
      </c>
      <c r="B6" s="7" t="s">
        <v>21</v>
      </c>
      <c r="C6" s="7" t="s">
        <v>18</v>
      </c>
      <c r="D6" s="6">
        <v>50</v>
      </c>
      <c r="E6" s="6">
        <v>53</v>
      </c>
      <c r="F6" s="6">
        <v>458</v>
      </c>
      <c r="G6" s="6">
        <v>428</v>
      </c>
      <c r="H6" s="6">
        <v>436.6</v>
      </c>
      <c r="I6" s="5"/>
      <c r="J6" s="5"/>
      <c r="K6" s="5"/>
      <c r="L6" s="5"/>
      <c r="M6" s="5"/>
      <c r="N6" s="5"/>
      <c r="O6" s="6" t="s">
        <v>22</v>
      </c>
      <c r="P6" s="5">
        <v>50</v>
      </c>
      <c r="Q6" s="5">
        <v>51</v>
      </c>
      <c r="R6" s="5">
        <v>464</v>
      </c>
      <c r="S6" s="5">
        <v>368</v>
      </c>
      <c r="T6" s="5">
        <v>423.8</v>
      </c>
      <c r="U6" s="10">
        <v>63</v>
      </c>
      <c r="V6" s="10"/>
      <c r="W6" s="6">
        <f t="shared" si="0"/>
        <v>167</v>
      </c>
    </row>
    <row r="7" spans="1:23" ht="11.25" customHeight="1" x14ac:dyDescent="0.15">
      <c r="A7" s="6">
        <v>4</v>
      </c>
      <c r="B7" s="7" t="s">
        <v>23</v>
      </c>
      <c r="C7" s="7" t="s">
        <v>18</v>
      </c>
      <c r="D7" s="6">
        <v>100</v>
      </c>
      <c r="E7" s="6">
        <v>104</v>
      </c>
      <c r="F7" s="6">
        <v>454</v>
      </c>
      <c r="G7" s="6">
        <v>395</v>
      </c>
      <c r="H7" s="6">
        <v>414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0"/>
      <c r="V7" s="10"/>
      <c r="W7" s="6">
        <f t="shared" si="0"/>
        <v>104</v>
      </c>
    </row>
    <row r="8" spans="1:23" ht="11.25" customHeight="1" x14ac:dyDescent="0.15">
      <c r="A8" s="6">
        <v>5</v>
      </c>
      <c r="B8" s="7" t="s">
        <v>24</v>
      </c>
      <c r="C8" s="7" t="s">
        <v>18</v>
      </c>
      <c r="D8" s="6">
        <v>100</v>
      </c>
      <c r="E8" s="6">
        <v>103</v>
      </c>
      <c r="F8" s="6">
        <v>461</v>
      </c>
      <c r="G8" s="6">
        <v>413</v>
      </c>
      <c r="H8" s="6">
        <v>426.7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0">
        <v>47</v>
      </c>
      <c r="V8" s="10"/>
      <c r="W8" s="6">
        <f t="shared" si="0"/>
        <v>150</v>
      </c>
    </row>
    <row r="9" spans="1:23" ht="11.25" customHeight="1" x14ac:dyDescent="0.15">
      <c r="A9" s="6">
        <v>6</v>
      </c>
      <c r="B9" s="7" t="s">
        <v>25</v>
      </c>
      <c r="C9" s="7" t="s">
        <v>18</v>
      </c>
      <c r="D9" s="6">
        <v>100</v>
      </c>
      <c r="E9" s="6">
        <v>104</v>
      </c>
      <c r="F9" s="6">
        <v>444</v>
      </c>
      <c r="G9" s="6">
        <v>383</v>
      </c>
      <c r="H9" s="6">
        <v>404.5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0"/>
      <c r="V9" s="10"/>
      <c r="W9" s="6">
        <f t="shared" si="0"/>
        <v>104</v>
      </c>
    </row>
    <row r="10" spans="1:23" ht="11.25" customHeight="1" x14ac:dyDescent="0.15">
      <c r="A10" s="6">
        <v>7</v>
      </c>
      <c r="B10" s="7" t="s">
        <v>26</v>
      </c>
      <c r="C10" s="7" t="s">
        <v>18</v>
      </c>
      <c r="D10" s="6">
        <v>50</v>
      </c>
      <c r="E10" s="6">
        <v>52</v>
      </c>
      <c r="F10" s="6">
        <v>451</v>
      </c>
      <c r="G10" s="6">
        <v>385</v>
      </c>
      <c r="H10" s="6">
        <v>407.2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0"/>
      <c r="V10" s="10"/>
      <c r="W10" s="6">
        <f t="shared" si="0"/>
        <v>52</v>
      </c>
    </row>
    <row r="11" spans="1:23" ht="11.25" customHeight="1" x14ac:dyDescent="0.15">
      <c r="A11" s="6">
        <v>8</v>
      </c>
      <c r="B11" s="7" t="s">
        <v>27</v>
      </c>
      <c r="C11" s="7" t="s">
        <v>18</v>
      </c>
      <c r="D11" s="6">
        <v>50</v>
      </c>
      <c r="E11" s="6">
        <v>52</v>
      </c>
      <c r="F11" s="6">
        <v>428</v>
      </c>
      <c r="G11" s="6">
        <v>383</v>
      </c>
      <c r="H11" s="5">
        <v>404.7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0"/>
      <c r="V11" s="10"/>
      <c r="W11" s="6">
        <f t="shared" si="0"/>
        <v>52</v>
      </c>
    </row>
    <row r="12" spans="1:23" ht="11.25" x14ac:dyDescent="0.15">
      <c r="A12" s="6">
        <v>9</v>
      </c>
      <c r="B12" s="7" t="s">
        <v>28</v>
      </c>
      <c r="C12" s="7" t="s">
        <v>18</v>
      </c>
      <c r="D12" s="6">
        <v>100</v>
      </c>
      <c r="E12" s="6">
        <v>104</v>
      </c>
      <c r="F12" s="6">
        <v>454</v>
      </c>
      <c r="G12" s="6">
        <v>383</v>
      </c>
      <c r="H12" s="6">
        <v>402.4</v>
      </c>
      <c r="I12" s="5"/>
      <c r="J12" s="5"/>
      <c r="K12" s="5"/>
      <c r="L12" s="5"/>
      <c r="M12" s="5"/>
      <c r="N12" s="5"/>
      <c r="O12" s="6" t="s">
        <v>29</v>
      </c>
      <c r="P12" s="5">
        <v>50</v>
      </c>
      <c r="Q12" s="5">
        <v>50</v>
      </c>
      <c r="R12" s="5">
        <v>499</v>
      </c>
      <c r="S12" s="5">
        <v>408</v>
      </c>
      <c r="T12" s="5">
        <v>451.6</v>
      </c>
      <c r="U12" s="10">
        <v>58</v>
      </c>
      <c r="V12" s="10"/>
      <c r="W12" s="6">
        <f t="shared" si="0"/>
        <v>212</v>
      </c>
    </row>
    <row r="13" spans="1:23" x14ac:dyDescent="0.15">
      <c r="A13" s="6">
        <v>10</v>
      </c>
      <c r="B13" s="7" t="s">
        <v>30</v>
      </c>
      <c r="C13" s="6"/>
      <c r="D13" s="6"/>
      <c r="E13" s="6"/>
      <c r="F13" s="6"/>
      <c r="G13" s="6"/>
      <c r="H13" s="6"/>
      <c r="I13" s="6" t="s">
        <v>31</v>
      </c>
      <c r="J13" s="6">
        <v>55</v>
      </c>
      <c r="K13" s="6">
        <v>55</v>
      </c>
      <c r="L13" s="6">
        <v>583</v>
      </c>
      <c r="M13" s="6">
        <v>519</v>
      </c>
      <c r="N13" s="6">
        <v>536.29999999999995</v>
      </c>
      <c r="O13" s="6" t="s">
        <v>31</v>
      </c>
      <c r="P13" s="6">
        <v>50</v>
      </c>
      <c r="Q13" s="6">
        <v>53</v>
      </c>
      <c r="R13" s="6">
        <v>476</v>
      </c>
      <c r="S13" s="6">
        <v>441</v>
      </c>
      <c r="T13" s="6">
        <v>453</v>
      </c>
      <c r="U13" s="10">
        <v>85</v>
      </c>
      <c r="V13" s="10"/>
      <c r="W13" s="6">
        <f t="shared" si="0"/>
        <v>193</v>
      </c>
    </row>
    <row r="14" spans="1:23" x14ac:dyDescent="0.15">
      <c r="A14" s="6">
        <v>11</v>
      </c>
      <c r="B14" s="7" t="s">
        <v>32</v>
      </c>
      <c r="C14" s="7" t="s">
        <v>18</v>
      </c>
      <c r="D14" s="6">
        <v>110</v>
      </c>
      <c r="E14" s="6">
        <v>110</v>
      </c>
      <c r="F14" s="6">
        <v>438</v>
      </c>
      <c r="G14" s="6">
        <v>383</v>
      </c>
      <c r="H14" s="6">
        <v>405.1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0"/>
      <c r="V14" s="10"/>
      <c r="W14" s="6">
        <f t="shared" si="0"/>
        <v>110</v>
      </c>
    </row>
    <row r="15" spans="1:23" ht="11.25" x14ac:dyDescent="0.15">
      <c r="A15" s="6">
        <v>12</v>
      </c>
      <c r="B15" s="7" t="s">
        <v>33</v>
      </c>
      <c r="C15" s="7" t="s">
        <v>18</v>
      </c>
      <c r="D15" s="6">
        <v>110</v>
      </c>
      <c r="E15" s="6">
        <v>110</v>
      </c>
      <c r="F15" s="6">
        <v>448</v>
      </c>
      <c r="G15" s="6">
        <v>383</v>
      </c>
      <c r="H15" s="6">
        <v>400.1</v>
      </c>
      <c r="I15" s="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0"/>
      <c r="V15" s="10"/>
      <c r="W15" s="6">
        <f t="shared" si="0"/>
        <v>110</v>
      </c>
    </row>
    <row r="16" spans="1:23" x14ac:dyDescent="0.15">
      <c r="A16" s="6">
        <v>13</v>
      </c>
      <c r="B16" s="7" t="s">
        <v>34</v>
      </c>
      <c r="C16" s="7" t="s">
        <v>18</v>
      </c>
      <c r="D16" s="6">
        <v>55</v>
      </c>
      <c r="E16" s="6">
        <v>55</v>
      </c>
      <c r="F16" s="6">
        <v>451</v>
      </c>
      <c r="G16" s="6">
        <v>403</v>
      </c>
      <c r="H16" s="6">
        <v>418.6</v>
      </c>
      <c r="I16" s="6" t="s">
        <v>31</v>
      </c>
      <c r="J16" s="6">
        <v>55</v>
      </c>
      <c r="K16" s="6">
        <v>55</v>
      </c>
      <c r="L16" s="6">
        <v>570</v>
      </c>
      <c r="M16" s="6">
        <v>496</v>
      </c>
      <c r="N16" s="6">
        <v>521.20000000000005</v>
      </c>
      <c r="O16" s="6"/>
      <c r="P16" s="6"/>
      <c r="Q16" s="6"/>
      <c r="R16" s="6"/>
      <c r="S16" s="6"/>
      <c r="T16" s="6"/>
      <c r="U16" s="10"/>
      <c r="V16" s="10"/>
      <c r="W16" s="6">
        <f t="shared" si="0"/>
        <v>110</v>
      </c>
    </row>
    <row r="17" spans="1:23" ht="11.25" customHeight="1" x14ac:dyDescent="0.15">
      <c r="A17" s="6">
        <v>14</v>
      </c>
      <c r="B17" s="7" t="s">
        <v>35</v>
      </c>
      <c r="C17" s="7" t="s">
        <v>18</v>
      </c>
      <c r="D17" s="6">
        <v>102</v>
      </c>
      <c r="E17" s="6">
        <v>105</v>
      </c>
      <c r="F17" s="6">
        <v>442</v>
      </c>
      <c r="G17" s="6">
        <v>383</v>
      </c>
      <c r="H17" s="6">
        <v>404.9</v>
      </c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10"/>
      <c r="V17" s="10"/>
      <c r="W17" s="6">
        <f t="shared" si="0"/>
        <v>105</v>
      </c>
    </row>
    <row r="18" spans="1:23" ht="11.25" customHeight="1" x14ac:dyDescent="0.15">
      <c r="A18" s="6">
        <v>15</v>
      </c>
      <c r="B18" s="7" t="s">
        <v>36</v>
      </c>
      <c r="C18" s="7" t="s">
        <v>18</v>
      </c>
      <c r="D18" s="6">
        <v>55</v>
      </c>
      <c r="E18" s="6">
        <v>56</v>
      </c>
      <c r="F18" s="6">
        <v>445</v>
      </c>
      <c r="G18" s="6">
        <v>384</v>
      </c>
      <c r="H18" s="5">
        <v>404.4</v>
      </c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10"/>
      <c r="V18" s="10"/>
      <c r="W18" s="6">
        <f t="shared" si="0"/>
        <v>56</v>
      </c>
    </row>
    <row r="19" spans="1:23" ht="11.25" x14ac:dyDescent="0.15">
      <c r="A19" s="6">
        <v>16</v>
      </c>
      <c r="B19" s="7" t="s">
        <v>37</v>
      </c>
      <c r="C19" s="7" t="s">
        <v>38</v>
      </c>
      <c r="D19" s="11">
        <v>50</v>
      </c>
      <c r="E19" s="11">
        <v>53</v>
      </c>
      <c r="F19" s="11">
        <v>471</v>
      </c>
      <c r="G19" s="11">
        <v>434</v>
      </c>
      <c r="H19" s="11">
        <v>447</v>
      </c>
      <c r="I19" s="5"/>
      <c r="J19" s="5"/>
      <c r="K19" s="5"/>
      <c r="L19" s="5"/>
      <c r="M19" s="5"/>
      <c r="N19" s="5"/>
      <c r="O19" s="6" t="s">
        <v>37</v>
      </c>
      <c r="P19" s="5">
        <v>50</v>
      </c>
      <c r="Q19" s="5">
        <v>52</v>
      </c>
      <c r="R19" s="5">
        <v>494</v>
      </c>
      <c r="S19" s="5">
        <v>391</v>
      </c>
      <c r="T19" s="5">
        <v>434.7</v>
      </c>
      <c r="U19" s="10">
        <v>42</v>
      </c>
      <c r="V19" s="10"/>
      <c r="W19" s="6">
        <f t="shared" si="0"/>
        <v>147</v>
      </c>
    </row>
    <row r="20" spans="1:23" ht="14.25" customHeight="1" x14ac:dyDescent="0.15">
      <c r="A20" s="4">
        <v>17</v>
      </c>
      <c r="B20" s="3" t="s">
        <v>39</v>
      </c>
      <c r="C20" s="7" t="s">
        <v>18</v>
      </c>
      <c r="D20" s="6">
        <v>53</v>
      </c>
      <c r="E20" s="6">
        <v>53</v>
      </c>
      <c r="F20" s="6">
        <v>453</v>
      </c>
      <c r="G20" s="6">
        <v>388</v>
      </c>
      <c r="H20" s="6">
        <v>407.8</v>
      </c>
      <c r="I20" s="6" t="s">
        <v>40</v>
      </c>
      <c r="J20" s="6">
        <v>50</v>
      </c>
      <c r="K20" s="6">
        <v>50</v>
      </c>
      <c r="L20" s="6">
        <v>555</v>
      </c>
      <c r="M20" s="6">
        <v>478</v>
      </c>
      <c r="N20" s="6">
        <v>513.20000000000005</v>
      </c>
      <c r="O20" s="6"/>
      <c r="P20" s="6"/>
      <c r="Q20" s="6"/>
      <c r="R20" s="6"/>
      <c r="S20" s="6"/>
      <c r="T20" s="6"/>
      <c r="U20" s="10"/>
      <c r="V20" s="10"/>
      <c r="W20" s="4">
        <v>156</v>
      </c>
    </row>
    <row r="21" spans="1:23" ht="11.25" x14ac:dyDescent="0.15">
      <c r="A21" s="4"/>
      <c r="B21" s="3"/>
      <c r="C21" s="7" t="s">
        <v>41</v>
      </c>
      <c r="D21" s="6">
        <v>53</v>
      </c>
      <c r="E21" s="6">
        <v>53</v>
      </c>
      <c r="F21" s="6">
        <v>497</v>
      </c>
      <c r="G21" s="6">
        <v>438</v>
      </c>
      <c r="H21" s="6">
        <v>450</v>
      </c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0"/>
      <c r="V21" s="10"/>
      <c r="W21" s="4"/>
    </row>
    <row r="22" spans="1:23" ht="14.25" customHeight="1" x14ac:dyDescent="0.15">
      <c r="A22" s="4">
        <v>18</v>
      </c>
      <c r="B22" s="3" t="s">
        <v>42</v>
      </c>
      <c r="C22" s="11" t="s">
        <v>43</v>
      </c>
      <c r="D22" s="7"/>
      <c r="E22" s="7"/>
      <c r="F22" s="7"/>
      <c r="G22" s="7"/>
      <c r="H22" s="7"/>
      <c r="I22" s="5"/>
      <c r="J22" s="6"/>
      <c r="K22" s="6"/>
      <c r="L22" s="6"/>
      <c r="M22" s="6"/>
      <c r="N22" s="6"/>
      <c r="O22" s="6" t="s">
        <v>44</v>
      </c>
      <c r="P22" s="6">
        <v>25</v>
      </c>
      <c r="Q22" s="6">
        <v>27</v>
      </c>
      <c r="R22" s="6">
        <v>472</v>
      </c>
      <c r="S22" s="6">
        <v>424</v>
      </c>
      <c r="T22" s="6">
        <v>441.4</v>
      </c>
      <c r="U22" s="10"/>
      <c r="V22" s="10"/>
      <c r="W22" s="4">
        <v>52</v>
      </c>
    </row>
    <row r="23" spans="1:23" ht="14.25" customHeight="1" x14ac:dyDescent="0.15">
      <c r="A23" s="4"/>
      <c r="B23" s="3"/>
      <c r="C23" s="11"/>
      <c r="D23" s="7"/>
      <c r="E23" s="7"/>
      <c r="F23" s="7"/>
      <c r="G23" s="7"/>
      <c r="H23" s="7"/>
      <c r="I23" s="5"/>
      <c r="J23" s="6"/>
      <c r="K23" s="6"/>
      <c r="L23" s="6"/>
      <c r="M23" s="6"/>
      <c r="N23" s="6"/>
      <c r="O23" s="6" t="s">
        <v>45</v>
      </c>
      <c r="P23" s="6">
        <v>25</v>
      </c>
      <c r="Q23" s="6">
        <v>25</v>
      </c>
      <c r="R23" s="6">
        <v>538</v>
      </c>
      <c r="S23" s="6">
        <v>415</v>
      </c>
      <c r="T23" s="6">
        <v>483.1</v>
      </c>
      <c r="U23" s="10"/>
      <c r="V23" s="10"/>
      <c r="W23" s="4"/>
    </row>
    <row r="24" spans="1:23" x14ac:dyDescent="0.15">
      <c r="A24" s="4">
        <v>19</v>
      </c>
      <c r="B24" s="3" t="s">
        <v>46</v>
      </c>
      <c r="C24" s="7" t="s">
        <v>18</v>
      </c>
      <c r="D24" s="6">
        <v>55</v>
      </c>
      <c r="E24" s="6">
        <v>57</v>
      </c>
      <c r="F24" s="6">
        <v>438</v>
      </c>
      <c r="G24" s="6">
        <v>390</v>
      </c>
      <c r="H24" s="6">
        <v>402.9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0"/>
      <c r="V24" s="10"/>
      <c r="W24" s="4">
        <v>112</v>
      </c>
    </row>
    <row r="25" spans="1:23" x14ac:dyDescent="0.15">
      <c r="A25" s="4"/>
      <c r="B25" s="3"/>
      <c r="C25" s="7" t="s">
        <v>41</v>
      </c>
      <c r="D25" s="6">
        <v>55</v>
      </c>
      <c r="E25" s="6">
        <v>55</v>
      </c>
      <c r="F25" s="6">
        <v>472</v>
      </c>
      <c r="G25" s="6">
        <v>434</v>
      </c>
      <c r="H25" s="6">
        <v>446.1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0"/>
      <c r="V25" s="10"/>
      <c r="W25" s="4"/>
    </row>
    <row r="26" spans="1:23" ht="11.25" x14ac:dyDescent="0.15">
      <c r="A26" s="6">
        <v>20</v>
      </c>
      <c r="B26" s="7" t="s">
        <v>47</v>
      </c>
      <c r="C26" s="11" t="s">
        <v>43</v>
      </c>
      <c r="D26" s="7"/>
      <c r="E26" s="7"/>
      <c r="F26" s="7"/>
      <c r="G26" s="7"/>
      <c r="H26" s="7"/>
      <c r="I26" s="6" t="s">
        <v>48</v>
      </c>
      <c r="J26" s="6">
        <v>100</v>
      </c>
      <c r="K26" s="6">
        <v>100</v>
      </c>
      <c r="L26" s="6">
        <v>586</v>
      </c>
      <c r="M26" s="6">
        <v>536</v>
      </c>
      <c r="N26" s="6">
        <v>549.1</v>
      </c>
      <c r="O26" s="6" t="s">
        <v>48</v>
      </c>
      <c r="P26" s="6">
        <v>50</v>
      </c>
      <c r="Q26" s="6">
        <v>50</v>
      </c>
      <c r="R26" s="6">
        <v>475</v>
      </c>
      <c r="S26" s="6">
        <v>344</v>
      </c>
      <c r="T26" s="6">
        <v>398.1</v>
      </c>
      <c r="U26" s="10"/>
      <c r="V26" s="10"/>
      <c r="W26" s="6">
        <f t="shared" si="0"/>
        <v>150</v>
      </c>
    </row>
    <row r="27" spans="1:23" ht="11.25" x14ac:dyDescent="0.15">
      <c r="A27" s="4">
        <v>21</v>
      </c>
      <c r="B27" s="3" t="s">
        <v>49</v>
      </c>
      <c r="C27" s="7" t="s">
        <v>18</v>
      </c>
      <c r="D27" s="6">
        <v>50</v>
      </c>
      <c r="E27" s="6">
        <v>54</v>
      </c>
      <c r="F27" s="6">
        <v>448</v>
      </c>
      <c r="G27" s="6">
        <v>411</v>
      </c>
      <c r="H27" s="6">
        <v>419.7</v>
      </c>
      <c r="I27" s="5"/>
      <c r="J27" s="6"/>
      <c r="K27" s="6"/>
      <c r="L27" s="6"/>
      <c r="M27" s="6"/>
      <c r="N27" s="6"/>
      <c r="O27" s="6" t="s">
        <v>50</v>
      </c>
      <c r="P27" s="6">
        <v>25</v>
      </c>
      <c r="Q27" s="6">
        <v>25</v>
      </c>
      <c r="R27" s="6">
        <v>459</v>
      </c>
      <c r="S27" s="6">
        <v>422</v>
      </c>
      <c r="T27" s="6">
        <v>433</v>
      </c>
      <c r="U27" s="10"/>
      <c r="V27" s="12"/>
      <c r="W27" s="4">
        <v>158</v>
      </c>
    </row>
    <row r="28" spans="1:23" x14ac:dyDescent="0.15">
      <c r="A28" s="4"/>
      <c r="B28" s="3"/>
      <c r="C28" s="7" t="s">
        <v>41</v>
      </c>
      <c r="D28" s="6">
        <v>50</v>
      </c>
      <c r="E28" s="6">
        <v>54</v>
      </c>
      <c r="F28" s="6">
        <v>493</v>
      </c>
      <c r="G28" s="6">
        <v>452</v>
      </c>
      <c r="H28" s="6">
        <v>461</v>
      </c>
      <c r="I28" s="6"/>
      <c r="J28" s="6"/>
      <c r="K28" s="6"/>
      <c r="L28" s="6"/>
      <c r="M28" s="6"/>
      <c r="N28" s="6"/>
      <c r="O28" s="6" t="s">
        <v>51</v>
      </c>
      <c r="P28" s="6">
        <v>25</v>
      </c>
      <c r="Q28" s="6">
        <v>25</v>
      </c>
      <c r="R28" s="6">
        <v>477</v>
      </c>
      <c r="S28" s="6">
        <v>397</v>
      </c>
      <c r="T28" s="6">
        <v>431.2</v>
      </c>
      <c r="U28" s="10"/>
      <c r="V28" s="12"/>
      <c r="W28" s="4"/>
    </row>
    <row r="29" spans="1:23" ht="11.25" customHeight="1" x14ac:dyDescent="0.15">
      <c r="A29" s="4">
        <v>22</v>
      </c>
      <c r="B29" s="3" t="s">
        <v>52</v>
      </c>
      <c r="C29" s="7" t="s">
        <v>18</v>
      </c>
      <c r="D29" s="6">
        <v>25</v>
      </c>
      <c r="E29" s="6">
        <v>25</v>
      </c>
      <c r="F29" s="6">
        <v>443</v>
      </c>
      <c r="G29" s="6">
        <v>403</v>
      </c>
      <c r="H29" s="6">
        <v>415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4">
        <v>32</v>
      </c>
      <c r="V29" s="6"/>
      <c r="W29" s="4">
        <v>85</v>
      </c>
    </row>
    <row r="30" spans="1:23" ht="11.25" customHeight="1" x14ac:dyDescent="0.15">
      <c r="A30" s="4"/>
      <c r="B30" s="3"/>
      <c r="C30" s="7" t="s">
        <v>41</v>
      </c>
      <c r="D30" s="6">
        <v>25</v>
      </c>
      <c r="E30" s="6">
        <v>28</v>
      </c>
      <c r="F30" s="6">
        <v>489</v>
      </c>
      <c r="G30" s="6">
        <v>454</v>
      </c>
      <c r="H30" s="6">
        <v>461.8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4"/>
      <c r="V30" s="6"/>
      <c r="W30" s="4"/>
    </row>
    <row r="31" spans="1:23" ht="11.25" customHeight="1" x14ac:dyDescent="0.15">
      <c r="A31" s="4">
        <v>23</v>
      </c>
      <c r="B31" s="3" t="s">
        <v>53</v>
      </c>
      <c r="C31" s="7" t="s">
        <v>18</v>
      </c>
      <c r="D31" s="6">
        <v>22</v>
      </c>
      <c r="E31" s="6">
        <v>23</v>
      </c>
      <c r="F31" s="6">
        <v>428</v>
      </c>
      <c r="G31" s="6">
        <v>401</v>
      </c>
      <c r="H31" s="6">
        <v>410.8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/>
      <c r="V31" s="6"/>
      <c r="W31" s="4">
        <v>54</v>
      </c>
    </row>
    <row r="32" spans="1:23" ht="11.25" customHeight="1" x14ac:dyDescent="0.15">
      <c r="A32" s="4"/>
      <c r="B32" s="3"/>
      <c r="C32" s="7" t="s">
        <v>41</v>
      </c>
      <c r="D32" s="6">
        <v>22</v>
      </c>
      <c r="E32" s="6">
        <v>31</v>
      </c>
      <c r="F32" s="6">
        <v>473</v>
      </c>
      <c r="G32" s="6">
        <v>449</v>
      </c>
      <c r="H32" s="6">
        <v>452.7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6"/>
      <c r="V32" s="6"/>
      <c r="W32" s="4"/>
    </row>
    <row r="33" spans="1:23" ht="11.25" customHeight="1" x14ac:dyDescent="0.15">
      <c r="A33" s="4">
        <v>24</v>
      </c>
      <c r="B33" s="3" t="s">
        <v>54</v>
      </c>
      <c r="C33" s="7"/>
      <c r="D33" s="6"/>
      <c r="E33" s="6"/>
      <c r="F33" s="6"/>
      <c r="G33" s="6"/>
      <c r="H33" s="6"/>
      <c r="I33" s="5"/>
      <c r="J33" s="5"/>
      <c r="K33" s="5"/>
      <c r="L33" s="5"/>
      <c r="M33" s="5"/>
      <c r="N33" s="5"/>
      <c r="O33" s="7" t="s">
        <v>48</v>
      </c>
      <c r="P33" s="5">
        <v>25</v>
      </c>
      <c r="Q33" s="5">
        <v>25</v>
      </c>
      <c r="R33" s="5">
        <v>441</v>
      </c>
      <c r="S33" s="5">
        <v>300</v>
      </c>
      <c r="T33" s="5">
        <v>345.9</v>
      </c>
      <c r="U33" s="6"/>
      <c r="V33" s="6"/>
      <c r="W33" s="4">
        <v>52</v>
      </c>
    </row>
    <row r="34" spans="1:23" ht="11.25" customHeight="1" x14ac:dyDescent="0.15">
      <c r="A34" s="4"/>
      <c r="B34" s="3"/>
      <c r="C34" s="7"/>
      <c r="D34" s="6"/>
      <c r="E34" s="6"/>
      <c r="F34" s="6"/>
      <c r="G34" s="6"/>
      <c r="H34" s="6"/>
      <c r="I34" s="5"/>
      <c r="J34" s="5"/>
      <c r="K34" s="5"/>
      <c r="L34" s="5"/>
      <c r="M34" s="5"/>
      <c r="N34" s="5"/>
      <c r="O34" s="6" t="s">
        <v>51</v>
      </c>
      <c r="P34" s="5">
        <v>25</v>
      </c>
      <c r="Q34" s="5">
        <v>27</v>
      </c>
      <c r="R34" s="5">
        <v>475</v>
      </c>
      <c r="S34" s="5">
        <v>397</v>
      </c>
      <c r="T34" s="5">
        <v>435.4</v>
      </c>
      <c r="U34" s="6"/>
      <c r="V34" s="6"/>
      <c r="W34" s="4"/>
    </row>
    <row r="35" spans="1:23" x14ac:dyDescent="0.15">
      <c r="A35" s="6">
        <v>25</v>
      </c>
      <c r="B35" s="7" t="s">
        <v>55</v>
      </c>
      <c r="C35" s="7" t="s">
        <v>18</v>
      </c>
      <c r="D35" s="6">
        <v>50</v>
      </c>
      <c r="E35" s="6">
        <v>50</v>
      </c>
      <c r="F35" s="6">
        <v>447</v>
      </c>
      <c r="G35" s="6">
        <v>383</v>
      </c>
      <c r="H35" s="6">
        <v>406.6</v>
      </c>
      <c r="I35" s="6" t="s">
        <v>56</v>
      </c>
      <c r="J35" s="6">
        <v>50</v>
      </c>
      <c r="K35" s="6">
        <v>50</v>
      </c>
      <c r="L35" s="6">
        <v>627</v>
      </c>
      <c r="M35" s="6">
        <v>547</v>
      </c>
      <c r="N35" s="6">
        <v>570.29999999999995</v>
      </c>
      <c r="O35" s="6"/>
      <c r="P35" s="6"/>
      <c r="Q35" s="6"/>
      <c r="R35" s="6"/>
      <c r="S35" s="6"/>
      <c r="T35" s="6"/>
      <c r="U35" s="10"/>
      <c r="V35" s="10"/>
      <c r="W35" s="6">
        <f t="shared" si="0"/>
        <v>100</v>
      </c>
    </row>
    <row r="36" spans="1:23" ht="11.25" x14ac:dyDescent="0.15">
      <c r="A36" s="6">
        <v>26</v>
      </c>
      <c r="B36" s="7" t="s">
        <v>57</v>
      </c>
      <c r="C36" s="7"/>
      <c r="D36" s="6"/>
      <c r="E36" s="6"/>
      <c r="F36" s="6"/>
      <c r="G36" s="6"/>
      <c r="H36" s="6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0">
        <v>44</v>
      </c>
      <c r="V36" s="10"/>
      <c r="W36" s="6">
        <f>E36+K36+Q36+U36+V36</f>
        <v>44</v>
      </c>
    </row>
    <row r="37" spans="1:23" ht="11.25" x14ac:dyDescent="0.15">
      <c r="A37" s="6">
        <v>27</v>
      </c>
      <c r="B37" s="7" t="s">
        <v>58</v>
      </c>
      <c r="C37" s="7" t="s">
        <v>18</v>
      </c>
      <c r="D37" s="6">
        <v>50</v>
      </c>
      <c r="E37" s="6">
        <v>54</v>
      </c>
      <c r="F37" s="6">
        <v>445</v>
      </c>
      <c r="G37" s="6">
        <v>401</v>
      </c>
      <c r="H37" s="6">
        <v>417.3</v>
      </c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0"/>
      <c r="V37" s="10"/>
      <c r="W37" s="6">
        <f t="shared" si="0"/>
        <v>54</v>
      </c>
    </row>
    <row r="38" spans="1:23" ht="11.25" x14ac:dyDescent="0.15">
      <c r="A38" s="6">
        <v>28</v>
      </c>
      <c r="B38" s="7" t="s">
        <v>59</v>
      </c>
      <c r="C38" s="7" t="s">
        <v>18</v>
      </c>
      <c r="D38" s="6">
        <v>50</v>
      </c>
      <c r="E38" s="6">
        <v>50</v>
      </c>
      <c r="F38" s="6">
        <v>435</v>
      </c>
      <c r="G38" s="6">
        <v>383</v>
      </c>
      <c r="H38" s="6">
        <v>401.6</v>
      </c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0"/>
      <c r="V38" s="10"/>
      <c r="W38" s="6">
        <f t="shared" si="0"/>
        <v>50</v>
      </c>
    </row>
    <row r="39" spans="1:23" x14ac:dyDescent="0.15">
      <c r="A39" s="6">
        <v>29</v>
      </c>
      <c r="B39" s="7" t="s">
        <v>60</v>
      </c>
      <c r="C39" s="7" t="s">
        <v>18</v>
      </c>
      <c r="D39" s="6">
        <v>50</v>
      </c>
      <c r="E39" s="6">
        <v>55</v>
      </c>
      <c r="F39" s="6">
        <v>435</v>
      </c>
      <c r="G39" s="6">
        <v>384</v>
      </c>
      <c r="H39" s="6">
        <v>405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0"/>
      <c r="V39" s="10"/>
      <c r="W39" s="6">
        <f t="shared" si="0"/>
        <v>55</v>
      </c>
    </row>
    <row r="40" spans="1:23" ht="11.25" x14ac:dyDescent="0.15">
      <c r="A40" s="6">
        <v>30</v>
      </c>
      <c r="B40" s="7" t="s">
        <v>61</v>
      </c>
      <c r="C40" s="7" t="s">
        <v>18</v>
      </c>
      <c r="D40" s="6">
        <v>100</v>
      </c>
      <c r="E40" s="6">
        <v>101</v>
      </c>
      <c r="F40" s="6">
        <v>447</v>
      </c>
      <c r="G40" s="6">
        <v>383</v>
      </c>
      <c r="H40" s="6">
        <v>405.7</v>
      </c>
      <c r="I40" s="6"/>
      <c r="J40" s="6"/>
      <c r="K40" s="6"/>
      <c r="L40" s="6"/>
      <c r="M40" s="6"/>
      <c r="N40" s="6"/>
      <c r="O40" s="6" t="s">
        <v>62</v>
      </c>
      <c r="P40" s="6">
        <v>50</v>
      </c>
      <c r="Q40" s="6">
        <v>50</v>
      </c>
      <c r="R40" s="6">
        <v>467</v>
      </c>
      <c r="S40" s="6">
        <v>338</v>
      </c>
      <c r="T40" s="5">
        <v>406.3</v>
      </c>
      <c r="U40" s="10"/>
      <c r="V40" s="10"/>
      <c r="W40" s="6">
        <f t="shared" si="0"/>
        <v>151</v>
      </c>
    </row>
    <row r="41" spans="1:23" x14ac:dyDescent="0.15">
      <c r="A41" s="4">
        <v>31</v>
      </c>
      <c r="B41" s="3" t="s">
        <v>63</v>
      </c>
      <c r="C41" s="3" t="s">
        <v>18</v>
      </c>
      <c r="D41" s="4">
        <v>50</v>
      </c>
      <c r="E41" s="4">
        <v>53</v>
      </c>
      <c r="F41" s="4">
        <v>445</v>
      </c>
      <c r="G41" s="4">
        <v>391</v>
      </c>
      <c r="H41" s="4">
        <v>410.2</v>
      </c>
      <c r="I41" s="6" t="s">
        <v>64</v>
      </c>
      <c r="J41" s="6">
        <v>23</v>
      </c>
      <c r="K41" s="6">
        <v>23</v>
      </c>
      <c r="L41" s="6">
        <v>523</v>
      </c>
      <c r="M41" s="6">
        <v>467</v>
      </c>
      <c r="N41" s="6">
        <v>479.8</v>
      </c>
      <c r="O41" s="6"/>
      <c r="P41" s="6"/>
      <c r="Q41" s="6"/>
      <c r="R41" s="6"/>
      <c r="S41" s="6"/>
      <c r="T41" s="6"/>
      <c r="U41" s="6"/>
      <c r="V41" s="6"/>
      <c r="W41" s="4">
        <v>103</v>
      </c>
    </row>
    <row r="42" spans="1:23" x14ac:dyDescent="0.15">
      <c r="A42" s="4"/>
      <c r="B42" s="3"/>
      <c r="C42" s="3"/>
      <c r="D42" s="4"/>
      <c r="E42" s="4"/>
      <c r="F42" s="4"/>
      <c r="G42" s="4"/>
      <c r="H42" s="4"/>
      <c r="I42" s="6" t="s">
        <v>56</v>
      </c>
      <c r="J42" s="6">
        <v>27</v>
      </c>
      <c r="K42" s="6">
        <v>27</v>
      </c>
      <c r="L42" s="6">
        <v>628</v>
      </c>
      <c r="M42" s="6">
        <v>544</v>
      </c>
      <c r="N42" s="6">
        <v>580.70000000000005</v>
      </c>
      <c r="O42" s="6"/>
      <c r="P42" s="6"/>
      <c r="Q42" s="6"/>
      <c r="R42" s="6"/>
      <c r="S42" s="6"/>
      <c r="T42" s="6"/>
      <c r="U42" s="6"/>
      <c r="V42" s="6"/>
      <c r="W42" s="4"/>
    </row>
    <row r="43" spans="1:23" ht="11.25" x14ac:dyDescent="0.15">
      <c r="A43" s="6">
        <v>32</v>
      </c>
      <c r="B43" s="7" t="s">
        <v>65</v>
      </c>
      <c r="C43" s="7" t="s">
        <v>66</v>
      </c>
      <c r="D43" s="6">
        <v>90</v>
      </c>
      <c r="E43" s="6">
        <v>90</v>
      </c>
      <c r="F43" s="6">
        <v>504</v>
      </c>
      <c r="G43" s="6">
        <v>406</v>
      </c>
      <c r="H43" s="6">
        <v>450.9</v>
      </c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>
        <v>33</v>
      </c>
      <c r="V43" s="6"/>
      <c r="W43" s="6">
        <f t="shared" si="0"/>
        <v>123</v>
      </c>
    </row>
    <row r="44" spans="1:23" x14ac:dyDescent="0.15">
      <c r="A44" s="4">
        <v>33</v>
      </c>
      <c r="B44" s="3" t="s">
        <v>67</v>
      </c>
      <c r="C44" s="3" t="s">
        <v>66</v>
      </c>
      <c r="D44" s="3">
        <v>90</v>
      </c>
      <c r="E44" s="3">
        <v>90</v>
      </c>
      <c r="F44" s="3">
        <v>511</v>
      </c>
      <c r="G44" s="3">
        <v>404</v>
      </c>
      <c r="H44" s="3">
        <v>452.2</v>
      </c>
      <c r="I44" s="3" t="s">
        <v>68</v>
      </c>
      <c r="J44" s="3">
        <v>50</v>
      </c>
      <c r="K44" s="3">
        <v>50</v>
      </c>
      <c r="L44" s="3">
        <v>447</v>
      </c>
      <c r="M44" s="3">
        <v>401</v>
      </c>
      <c r="N44" s="3">
        <v>417.2</v>
      </c>
      <c r="O44" s="6" t="s">
        <v>50</v>
      </c>
      <c r="P44" s="6">
        <v>25</v>
      </c>
      <c r="Q44" s="6">
        <v>25</v>
      </c>
      <c r="R44" s="6">
        <v>463</v>
      </c>
      <c r="S44" s="6">
        <v>422</v>
      </c>
      <c r="T44" s="6">
        <v>434</v>
      </c>
      <c r="U44" s="6"/>
      <c r="V44" s="6">
        <v>30</v>
      </c>
      <c r="W44" s="4">
        <v>220</v>
      </c>
    </row>
    <row r="45" spans="1:23" x14ac:dyDescent="0.15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6" t="s">
        <v>69</v>
      </c>
      <c r="P45" s="6">
        <v>25</v>
      </c>
      <c r="Q45" s="6">
        <v>25</v>
      </c>
      <c r="R45" s="6">
        <v>437</v>
      </c>
      <c r="S45" s="6">
        <v>343</v>
      </c>
      <c r="T45" s="6">
        <v>387.7</v>
      </c>
      <c r="U45" s="6"/>
      <c r="V45" s="6"/>
      <c r="W45" s="4"/>
    </row>
    <row r="46" spans="1:23" ht="11.25" x14ac:dyDescent="0.15">
      <c r="A46" s="6">
        <v>34</v>
      </c>
      <c r="B46" s="7" t="s">
        <v>70</v>
      </c>
      <c r="C46" s="7" t="s">
        <v>66</v>
      </c>
      <c r="D46" s="6">
        <v>45</v>
      </c>
      <c r="E46" s="6">
        <v>45</v>
      </c>
      <c r="F46" s="6">
        <v>456</v>
      </c>
      <c r="G46" s="6">
        <v>425</v>
      </c>
      <c r="H46" s="6">
        <v>437</v>
      </c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>
        <f t="shared" si="0"/>
        <v>45</v>
      </c>
    </row>
    <row r="47" spans="1:23" ht="14.25" customHeight="1" x14ac:dyDescent="0.15">
      <c r="A47" s="4">
        <v>35</v>
      </c>
      <c r="B47" s="3" t="s">
        <v>71</v>
      </c>
      <c r="C47" s="7" t="s">
        <v>18</v>
      </c>
      <c r="D47" s="6">
        <v>23</v>
      </c>
      <c r="E47" s="6">
        <v>24</v>
      </c>
      <c r="F47" s="6">
        <v>457</v>
      </c>
      <c r="G47" s="6">
        <v>392</v>
      </c>
      <c r="H47" s="6">
        <v>411.6</v>
      </c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4">
        <v>55</v>
      </c>
    </row>
    <row r="48" spans="1:23" x14ac:dyDescent="0.15">
      <c r="A48" s="4"/>
      <c r="B48" s="3"/>
      <c r="C48" s="7" t="s">
        <v>41</v>
      </c>
      <c r="D48" s="6">
        <v>23</v>
      </c>
      <c r="E48" s="6">
        <v>31</v>
      </c>
      <c r="F48" s="6">
        <v>491</v>
      </c>
      <c r="G48" s="6">
        <v>448</v>
      </c>
      <c r="H48" s="6">
        <v>455.1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4"/>
    </row>
    <row r="49" spans="1:23" ht="11.25" x14ac:dyDescent="0.15">
      <c r="A49" s="4">
        <v>36</v>
      </c>
      <c r="B49" s="3" t="s">
        <v>72</v>
      </c>
      <c r="C49" s="11"/>
      <c r="D49" s="7"/>
      <c r="E49" s="7"/>
      <c r="F49" s="7"/>
      <c r="G49" s="7"/>
      <c r="H49" s="7"/>
      <c r="I49" s="6" t="s">
        <v>73</v>
      </c>
      <c r="J49" s="6">
        <v>25</v>
      </c>
      <c r="K49" s="6">
        <v>25</v>
      </c>
      <c r="L49" s="6">
        <v>573</v>
      </c>
      <c r="M49" s="6">
        <v>496</v>
      </c>
      <c r="N49" s="6">
        <v>526.29999999999995</v>
      </c>
      <c r="O49" s="6"/>
      <c r="P49" s="6"/>
      <c r="Q49" s="6"/>
      <c r="R49" s="6"/>
      <c r="S49" s="6"/>
      <c r="T49" s="6"/>
      <c r="U49" s="6"/>
      <c r="V49" s="6"/>
      <c r="W49" s="4">
        <v>50</v>
      </c>
    </row>
    <row r="50" spans="1:23" x14ac:dyDescent="0.15">
      <c r="A50" s="4"/>
      <c r="B50" s="3"/>
      <c r="C50" s="7"/>
      <c r="D50" s="7"/>
      <c r="E50" s="7"/>
      <c r="F50" s="7"/>
      <c r="G50" s="7"/>
      <c r="H50" s="7"/>
      <c r="I50" s="6" t="s">
        <v>74</v>
      </c>
      <c r="J50" s="6">
        <v>25</v>
      </c>
      <c r="K50" s="6">
        <v>25</v>
      </c>
      <c r="L50" s="6">
        <v>557</v>
      </c>
      <c r="M50" s="6">
        <v>387</v>
      </c>
      <c r="N50" s="6">
        <v>445.6</v>
      </c>
      <c r="O50" s="6"/>
      <c r="P50" s="6"/>
      <c r="Q50" s="6"/>
      <c r="R50" s="6"/>
      <c r="S50" s="6"/>
      <c r="T50" s="6"/>
      <c r="U50" s="6"/>
      <c r="V50" s="6"/>
      <c r="W50" s="4"/>
    </row>
    <row r="51" spans="1:23" x14ac:dyDescent="0.15">
      <c r="A51" s="4">
        <v>37</v>
      </c>
      <c r="B51" s="3" t="s">
        <v>75</v>
      </c>
      <c r="C51" s="7" t="s">
        <v>76</v>
      </c>
      <c r="D51" s="6">
        <v>55</v>
      </c>
      <c r="E51" s="6">
        <v>55</v>
      </c>
      <c r="F51" s="6">
        <v>438</v>
      </c>
      <c r="G51" s="6">
        <v>383</v>
      </c>
      <c r="H51" s="6">
        <v>397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4">
        <v>110</v>
      </c>
    </row>
    <row r="52" spans="1:23" x14ac:dyDescent="0.15">
      <c r="A52" s="4"/>
      <c r="B52" s="3"/>
      <c r="C52" s="7" t="s">
        <v>77</v>
      </c>
      <c r="D52" s="6">
        <v>55</v>
      </c>
      <c r="E52" s="6">
        <v>55</v>
      </c>
      <c r="F52" s="6">
        <v>481</v>
      </c>
      <c r="G52" s="6">
        <v>434</v>
      </c>
      <c r="H52" s="6">
        <v>449.3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4"/>
    </row>
    <row r="53" spans="1:23" x14ac:dyDescent="0.15">
      <c r="A53" s="6"/>
      <c r="B53" s="7" t="s">
        <v>78</v>
      </c>
      <c r="C53" s="7"/>
      <c r="D53" s="6">
        <f>SUM(D4:D52)</f>
        <v>2273</v>
      </c>
      <c r="E53" s="6">
        <f>SUM(E4:E52)</f>
        <v>2358</v>
      </c>
      <c r="F53" s="6"/>
      <c r="G53" s="6"/>
      <c r="H53" s="6"/>
      <c r="I53" s="6"/>
      <c r="J53" s="6">
        <f>J50+J49+J44+J42+J41+J35+J26+J20+J16+J13+J4</f>
        <v>560</v>
      </c>
      <c r="K53" s="6">
        <f>K50+K49+K44+K42+K41+K35+K26+K20+K16+K13+K4</f>
        <v>560</v>
      </c>
      <c r="L53" s="6"/>
      <c r="M53" s="6"/>
      <c r="N53" s="6"/>
      <c r="O53" s="6"/>
      <c r="P53" s="6">
        <f>P45+P44+P40+P34+P33+P28+P27+P26+P23+P22+P19+P13+P12+P6</f>
        <v>500</v>
      </c>
      <c r="Q53" s="6">
        <f>SUM(Q4:Q52)</f>
        <v>510</v>
      </c>
      <c r="R53" s="6"/>
      <c r="S53" s="6"/>
      <c r="T53" s="6"/>
      <c r="U53" s="6">
        <f>SUM(U4:U52)</f>
        <v>442</v>
      </c>
      <c r="V53" s="6">
        <f>SUM(V4:V52)</f>
        <v>30</v>
      </c>
      <c r="W53" s="6">
        <f t="shared" si="0"/>
        <v>3900</v>
      </c>
    </row>
    <row r="54" spans="1:23" ht="11.25" x14ac:dyDescent="0.15">
      <c r="B54" s="9" t="s">
        <v>79</v>
      </c>
      <c r="C54" s="13"/>
      <c r="G54" s="2" t="s">
        <v>80</v>
      </c>
      <c r="T54" s="2" t="s">
        <v>81</v>
      </c>
    </row>
    <row r="58" spans="1:23" x14ac:dyDescent="0.15">
      <c r="D58" s="2">
        <f>SUM(E4:E12,E14:E18,E20,E24,E27)</f>
        <v>1283</v>
      </c>
      <c r="E58" s="2">
        <f>SUM(E19,E21,E25,E28,E30)</f>
        <v>243</v>
      </c>
    </row>
    <row r="59" spans="1:23" x14ac:dyDescent="0.15">
      <c r="D59" s="2">
        <f>SUM(E29,E31,E35,E37:E42,E47)</f>
        <v>435</v>
      </c>
      <c r="E59" s="2">
        <f>SUM(E32,E48,E52)</f>
        <v>117</v>
      </c>
    </row>
    <row r="60" spans="1:23" x14ac:dyDescent="0.15">
      <c r="D60" s="2">
        <v>55</v>
      </c>
    </row>
    <row r="61" spans="1:23" x14ac:dyDescent="0.15">
      <c r="D61" s="2">
        <f>SUM(D58:D60)</f>
        <v>1773</v>
      </c>
      <c r="E61" s="2">
        <f>SUM(E58:E60)</f>
        <v>360</v>
      </c>
      <c r="F61" s="2">
        <v>225</v>
      </c>
      <c r="G61" s="2">
        <f>SUM(D61:F61)</f>
        <v>2358</v>
      </c>
    </row>
    <row r="62" spans="1:23" x14ac:dyDescent="0.15">
      <c r="D62" s="2" t="s">
        <v>82</v>
      </c>
      <c r="E62" s="2" t="s">
        <v>38</v>
      </c>
      <c r="F62" s="2" t="s">
        <v>83</v>
      </c>
    </row>
  </sheetData>
  <mergeCells count="62">
    <mergeCell ref="A51:A52"/>
    <mergeCell ref="B51:B52"/>
    <mergeCell ref="W51:W52"/>
    <mergeCell ref="W44:W45"/>
    <mergeCell ref="A47:A48"/>
    <mergeCell ref="B47:B48"/>
    <mergeCell ref="W47:W48"/>
    <mergeCell ref="A49:A50"/>
    <mergeCell ref="B49:B50"/>
    <mergeCell ref="W49:W50"/>
    <mergeCell ref="I44:I45"/>
    <mergeCell ref="J44:J45"/>
    <mergeCell ref="K44:K45"/>
    <mergeCell ref="L44:L45"/>
    <mergeCell ref="M44:M45"/>
    <mergeCell ref="N44:N45"/>
    <mergeCell ref="H41:H42"/>
    <mergeCell ref="W41:W42"/>
    <mergeCell ref="A44:A45"/>
    <mergeCell ref="B44:B45"/>
    <mergeCell ref="C44:C45"/>
    <mergeCell ref="D44:D45"/>
    <mergeCell ref="E44:E45"/>
    <mergeCell ref="F44:F45"/>
    <mergeCell ref="G44:G45"/>
    <mergeCell ref="H44:H45"/>
    <mergeCell ref="A33:A34"/>
    <mergeCell ref="B33:B34"/>
    <mergeCell ref="W33:W34"/>
    <mergeCell ref="A41:A42"/>
    <mergeCell ref="B41:B42"/>
    <mergeCell ref="C41:C42"/>
    <mergeCell ref="D41:D42"/>
    <mergeCell ref="E41:E42"/>
    <mergeCell ref="F41:F42"/>
    <mergeCell ref="G41:G42"/>
    <mergeCell ref="A29:A30"/>
    <mergeCell ref="B29:B30"/>
    <mergeCell ref="U29:U30"/>
    <mergeCell ref="W29:W30"/>
    <mergeCell ref="A31:A32"/>
    <mergeCell ref="B31:B32"/>
    <mergeCell ref="W31:W32"/>
    <mergeCell ref="A24:A25"/>
    <mergeCell ref="B24:B25"/>
    <mergeCell ref="W24:W25"/>
    <mergeCell ref="A27:A28"/>
    <mergeCell ref="B27:B28"/>
    <mergeCell ref="V27:V28"/>
    <mergeCell ref="W27:W28"/>
    <mergeCell ref="A20:A21"/>
    <mergeCell ref="B20:B21"/>
    <mergeCell ref="W20:W21"/>
    <mergeCell ref="A22:A23"/>
    <mergeCell ref="B22:B23"/>
    <mergeCell ref="W22:W23"/>
    <mergeCell ref="A1:W1"/>
    <mergeCell ref="A2:A3"/>
    <mergeCell ref="B2:B3"/>
    <mergeCell ref="C2:H2"/>
    <mergeCell ref="I2:N2"/>
    <mergeCell ref="O2:T2"/>
  </mergeCells>
  <phoneticPr fontId="4" type="noConversion"/>
  <pageMargins left="0.31" right="0.31" top="0.17" bottom="0.19" header="0.17" footer="0.2"/>
  <pageSetup paperSize="9" scale="13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totanet</dc:creator>
  <cp:lastModifiedBy>totanet</cp:lastModifiedBy>
  <dcterms:created xsi:type="dcterms:W3CDTF">2017-03-24T04:07:09Z</dcterms:created>
  <dcterms:modified xsi:type="dcterms:W3CDTF">2017-03-24T04:07:26Z</dcterms:modified>
</cp:coreProperties>
</file>